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tdo75845\Desktop\TATIANA\UCTO\"/>
    </mc:Choice>
  </mc:AlternateContent>
  <xr:revisionPtr revIDLastSave="0" documentId="13_ncr:1_{D9656BAA-9AFA-4E51-960E-88049D075B56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ZU 2021 - prijmy 1" sheetId="1" r:id="rId1"/>
  </sheets>
  <calcPr calcId="191029"/>
</workbook>
</file>

<file path=xl/calcChain.xml><?xml version="1.0" encoding="utf-8"?>
<calcChain xmlns="http://schemas.openxmlformats.org/spreadsheetml/2006/main">
  <c r="M52" i="1" l="1"/>
  <c r="M53" i="1"/>
  <c r="M54" i="1"/>
  <c r="M45" i="1"/>
  <c r="M46" i="1"/>
  <c r="M47" i="1"/>
  <c r="M48" i="1"/>
  <c r="M49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4" i="1"/>
  <c r="M5" i="1"/>
  <c r="M6" i="1"/>
  <c r="M7" i="1"/>
  <c r="M8" i="1"/>
  <c r="M9" i="1"/>
  <c r="N55" i="1"/>
  <c r="L55" i="1"/>
  <c r="K55" i="1"/>
  <c r="L10" i="1"/>
  <c r="N10" i="1"/>
  <c r="K10" i="1"/>
  <c r="M51" i="1" l="1"/>
  <c r="M44" i="1"/>
  <c r="M50" i="1" s="1"/>
  <c r="M27" i="1"/>
  <c r="M11" i="1"/>
  <c r="M3" i="1"/>
  <c r="L50" i="1"/>
  <c r="N50" i="1"/>
  <c r="K50" i="1"/>
  <c r="L42" i="1"/>
  <c r="N42" i="1"/>
  <c r="K42" i="1"/>
  <c r="L26" i="1"/>
  <c r="N26" i="1"/>
  <c r="K26" i="1"/>
  <c r="K43" i="1" l="1"/>
  <c r="K56" i="1" s="1"/>
  <c r="M55" i="1"/>
  <c r="M42" i="1"/>
  <c r="M10" i="1"/>
  <c r="M26" i="1"/>
  <c r="N43" i="1"/>
  <c r="N56" i="1" s="1"/>
  <c r="L43" i="1"/>
  <c r="L56" i="1" s="1"/>
  <c r="M43" i="1" l="1"/>
  <c r="M56" i="1" s="1"/>
</calcChain>
</file>

<file path=xl/sharedStrings.xml><?xml version="1.0" encoding="utf-8"?>
<sst xmlns="http://schemas.openxmlformats.org/spreadsheetml/2006/main" count="325" uniqueCount="84">
  <si>
    <t>ZDROJ</t>
  </si>
  <si>
    <t/>
  </si>
  <si>
    <t>1</t>
  </si>
  <si>
    <t>003</t>
  </si>
  <si>
    <t>41</t>
  </si>
  <si>
    <t>Výnos dane poukázaný úz.samospráve</t>
  </si>
  <si>
    <t>2</t>
  </si>
  <si>
    <t>001</t>
  </si>
  <si>
    <t>9</t>
  </si>
  <si>
    <t>002</t>
  </si>
  <si>
    <t>3</t>
  </si>
  <si>
    <t>006</t>
  </si>
  <si>
    <t>Za ubytovanie</t>
  </si>
  <si>
    <t>012</t>
  </si>
  <si>
    <t>013</t>
  </si>
  <si>
    <t>Nájomné za hrobové miesto</t>
  </si>
  <si>
    <t>Prenájom budov, priestorov</t>
  </si>
  <si>
    <t>004</t>
  </si>
  <si>
    <t xml:space="preserve">Správne poplatky </t>
  </si>
  <si>
    <t>4</t>
  </si>
  <si>
    <t>Predaj odpadových nádob</t>
  </si>
  <si>
    <t>5</t>
  </si>
  <si>
    <t>72g</t>
  </si>
  <si>
    <t>Školné MŠ</t>
  </si>
  <si>
    <t>72f</t>
  </si>
  <si>
    <t>ŠJ-úhrada nákladov na potraviny</t>
  </si>
  <si>
    <t>Stravné zamestnancov</t>
  </si>
  <si>
    <t>Režijné náklady</t>
  </si>
  <si>
    <t>ŠJ - réžia</t>
  </si>
  <si>
    <t>Dobropisy</t>
  </si>
  <si>
    <t>019</t>
  </si>
  <si>
    <t>Refundácie - refakturácie z min.rokov</t>
  </si>
  <si>
    <t>111</t>
  </si>
  <si>
    <t>Dotácia na pozemné komunikácie</t>
  </si>
  <si>
    <t>Zo štátneho rozpoètu-HN-strava</t>
  </si>
  <si>
    <t>Dotácia PV ŠS - register adries</t>
  </si>
  <si>
    <t>Dotácia PV ŠS - ochrana ŽP</t>
  </si>
  <si>
    <t>Dotácia PV ŠS - vojnový hrob</t>
  </si>
  <si>
    <t>18</t>
  </si>
  <si>
    <t>NFP - MAS - rekonštr. dom smutku</t>
  </si>
  <si>
    <t>Úprava</t>
  </si>
  <si>
    <t>Daň z pozemkov</t>
  </si>
  <si>
    <t>Daň zo stavieb</t>
  </si>
  <si>
    <t>Príloha č. 1</t>
  </si>
  <si>
    <t>Daň za psa</t>
  </si>
  <si>
    <t xml:space="preserve">Poplatok TKO </t>
  </si>
  <si>
    <t>Daňové príjmy spolu</t>
  </si>
  <si>
    <t xml:space="preserve">Voda </t>
  </si>
  <si>
    <t>Príjmy za služby</t>
  </si>
  <si>
    <t>Nedaňové príjmy spolu</t>
  </si>
  <si>
    <t>Transfery a granty spolu</t>
  </si>
  <si>
    <t>Kapitálové príjmy celkom</t>
  </si>
  <si>
    <t>Bežné príjmy celkom</t>
  </si>
  <si>
    <t>Finančné operácie celkom</t>
  </si>
  <si>
    <t>Plnenie</t>
  </si>
  <si>
    <t>Daň za užív. verej. priestranstva</t>
  </si>
  <si>
    <t>Schválený rozpočet</t>
  </si>
  <si>
    <t>Upravený rozpočet</t>
  </si>
  <si>
    <t>Položka</t>
  </si>
  <si>
    <t>NÁZOV ÚČTU</t>
  </si>
  <si>
    <t>Pokuty- za porušenie predpisov</t>
  </si>
  <si>
    <t>Úroky na bankových účtoch</t>
  </si>
  <si>
    <t>Granty - sponzori</t>
  </si>
  <si>
    <t>Dotácia PV ŠS - evidencia obyvateľstva</t>
  </si>
  <si>
    <t xml:space="preserve">Zo štátneho rozpočtu UPSVaR- mzdy MŠ </t>
  </si>
  <si>
    <t>11H</t>
  </si>
  <si>
    <t xml:space="preserve">Dotácia z VÚC </t>
  </si>
  <si>
    <t>Príjem z rezervného fondu</t>
  </si>
  <si>
    <t xml:space="preserve">CELKOVÉ PRÍJMY OBCE </t>
  </si>
  <si>
    <t>PLNENIE ROZPOČTU 2024</t>
  </si>
  <si>
    <t>Dotácia na ZaD č.3 UPN Obce Gyňov</t>
  </si>
  <si>
    <t>Dotácia na Voľby zo ŠR</t>
  </si>
  <si>
    <t>Dotácia zo ŠR na krytie bež. Výdavkov</t>
  </si>
  <si>
    <t xml:space="preserve">Dotácia z Envirofondu -recyklácia odp. </t>
  </si>
  <si>
    <t>Dotácia na aktivačných pracovníkov</t>
  </si>
  <si>
    <t>Dotácia zo ŠR pre stavebný úrad</t>
  </si>
  <si>
    <t>z Min. dopravy - rekonštr. obecný úrad</t>
  </si>
  <si>
    <t>Z MAS - Odvodňovací kanál</t>
  </si>
  <si>
    <t>Z MAS - Záchytné parkovisko</t>
  </si>
  <si>
    <t>Zo šr - Rekonštrukcia vojnového hrobu</t>
  </si>
  <si>
    <t>131N</t>
  </si>
  <si>
    <t>Zostatky z min. r. 2023</t>
  </si>
  <si>
    <t>Prijaté finančné zábezpeky</t>
  </si>
  <si>
    <t>Krátkodobý úver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</si>
</sst>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8">
    <xf numFmtId="0" fontId="0" fillId="0" borderId="0" xfId="0"/>
    <xf numFmtId="4" fontId="0" fillId="0" borderId="0" xfId="0" applyNumberFormat="1"/>
    <xf numFmtId="0" fontId="0" fillId="0" borderId="1" xfId="0" applyBorder="1" applyProtection="1">
      <protection locked="0"/>
    </xf>
    <xf numFmtId="4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0" borderId="1" xfId="0" applyNumberForma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0" borderId="1" xfId="0" applyNumberFormat="1" applyFont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4" fontId="0" fillId="4" borderId="1" xfId="0" applyNumberFormat="1" applyFill="1" applyBorder="1" applyProtection="1">
      <protection locked="0"/>
    </xf>
    <xf numFmtId="0" fontId="0" fillId="4" borderId="0" xfId="0" applyFill="1"/>
    <xf numFmtId="0" fontId="0" fillId="4" borderId="1" xfId="0" applyFill="1" applyBorder="1" applyAlignment="1" applyProtection="1">
      <alignment horizontal="right"/>
      <protection locked="0"/>
    </xf>
    <xf numFmtId="0" fontId="6" fillId="0" borderId="0" xfId="0" applyFont="1" applyAlignment="1">
      <alignment vertical="center"/>
    </xf>
    <xf numFmtId="0" fontId="5" fillId="3" borderId="1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0" fillId="5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2" fontId="2" fillId="6" borderId="1" xfId="0" applyNumberFormat="1" applyFont="1" applyFill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5" fillId="3" borderId="1" xfId="1" applyFont="1" applyFill="1" applyBorder="1" applyAlignment="1">
      <alignment horizontal="center" vertical="center"/>
    </xf>
    <xf numFmtId="0" fontId="0" fillId="5" borderId="1" xfId="0" applyFill="1" applyBorder="1" applyAlignment="1" applyProtection="1">
      <alignment horizontal="center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</cellXfs>
  <cellStyles count="2">
    <cellStyle name="40 % - zvýraznenie2" xfId="1" builtinId="35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tabSelected="1" topLeftCell="A25" workbookViewId="0">
      <selection activeCell="A34" sqref="A34:XFD34"/>
    </sheetView>
  </sheetViews>
  <sheetFormatPr defaultRowHeight="15" x14ac:dyDescent="0.25"/>
  <cols>
    <col min="1" max="1" width="2.28515625" customWidth="1"/>
    <col min="2" max="2" width="2.5703125" customWidth="1"/>
    <col min="3" max="3" width="3" customWidth="1"/>
    <col min="4" max="4" width="2.7109375" customWidth="1"/>
    <col min="5" max="5" width="5" customWidth="1"/>
    <col min="6" max="6" width="1" customWidth="1"/>
    <col min="7" max="7" width="1.42578125" customWidth="1"/>
    <col min="8" max="8" width="0.42578125" customWidth="1"/>
    <col min="9" max="9" width="4.5703125" customWidth="1"/>
    <col min="10" max="10" width="34.140625" customWidth="1"/>
    <col min="11" max="11" width="10.85546875" customWidth="1"/>
    <col min="12" max="12" width="10.28515625" customWidth="1"/>
    <col min="13" max="13" width="10" customWidth="1"/>
    <col min="14" max="14" width="10.28515625" style="1" customWidth="1"/>
  </cols>
  <sheetData>
    <row r="1" spans="1:14" ht="22.5" customHeight="1" x14ac:dyDescent="0.25">
      <c r="A1" s="23" t="s">
        <v>69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16"/>
      <c r="N1" s="17" t="s">
        <v>43</v>
      </c>
    </row>
    <row r="2" spans="1:14" ht="39.75" customHeight="1" x14ac:dyDescent="0.25">
      <c r="A2" s="22" t="s">
        <v>58</v>
      </c>
      <c r="B2" s="22"/>
      <c r="C2" s="22"/>
      <c r="D2" s="22"/>
      <c r="E2" s="22"/>
      <c r="F2" s="7"/>
      <c r="G2" s="27" t="s">
        <v>0</v>
      </c>
      <c r="H2" s="27"/>
      <c r="I2" s="27"/>
      <c r="J2" s="8" t="s">
        <v>59</v>
      </c>
      <c r="K2" s="9" t="s">
        <v>56</v>
      </c>
      <c r="L2" s="9" t="s">
        <v>57</v>
      </c>
      <c r="M2" s="10" t="s">
        <v>40</v>
      </c>
      <c r="N2" s="10" t="s">
        <v>54</v>
      </c>
    </row>
    <row r="3" spans="1:14" x14ac:dyDescent="0.25">
      <c r="A3" s="2" t="s">
        <v>1</v>
      </c>
      <c r="B3" s="2" t="s">
        <v>2</v>
      </c>
      <c r="C3" s="2" t="s">
        <v>2</v>
      </c>
      <c r="D3" s="2" t="s">
        <v>2</v>
      </c>
      <c r="E3" s="2" t="s">
        <v>3</v>
      </c>
      <c r="F3" s="2" t="s">
        <v>1</v>
      </c>
      <c r="G3" s="2" t="s">
        <v>1</v>
      </c>
      <c r="H3" s="2" t="s">
        <v>1</v>
      </c>
      <c r="I3" s="4" t="s">
        <v>4</v>
      </c>
      <c r="J3" s="2" t="s">
        <v>5</v>
      </c>
      <c r="K3" s="2">
        <v>259903</v>
      </c>
      <c r="L3" s="2">
        <v>259903</v>
      </c>
      <c r="M3" s="2">
        <f>L3-K3</f>
        <v>0</v>
      </c>
      <c r="N3" s="3">
        <v>252905.87</v>
      </c>
    </row>
    <row r="4" spans="1:14" x14ac:dyDescent="0.25">
      <c r="A4" s="2" t="s">
        <v>1</v>
      </c>
      <c r="B4" s="2" t="s">
        <v>2</v>
      </c>
      <c r="C4" s="2" t="s">
        <v>6</v>
      </c>
      <c r="D4" s="2" t="s">
        <v>2</v>
      </c>
      <c r="E4" s="2" t="s">
        <v>7</v>
      </c>
      <c r="F4" s="2"/>
      <c r="G4" s="2"/>
      <c r="H4" s="2"/>
      <c r="I4" s="4">
        <v>41</v>
      </c>
      <c r="J4" s="2" t="s">
        <v>41</v>
      </c>
      <c r="K4" s="2">
        <v>17000</v>
      </c>
      <c r="L4" s="2">
        <v>17000</v>
      </c>
      <c r="M4" s="2">
        <f t="shared" ref="M4:M9" si="0">L4-K4</f>
        <v>0</v>
      </c>
      <c r="N4" s="3">
        <v>6693.9</v>
      </c>
    </row>
    <row r="5" spans="1:14" x14ac:dyDescent="0.25">
      <c r="A5" s="2" t="s">
        <v>1</v>
      </c>
      <c r="B5" s="2" t="s">
        <v>2</v>
      </c>
      <c r="C5" s="2" t="s">
        <v>6</v>
      </c>
      <c r="D5" s="2" t="s">
        <v>2</v>
      </c>
      <c r="E5" s="2" t="s">
        <v>9</v>
      </c>
      <c r="F5" s="2"/>
      <c r="G5" s="2"/>
      <c r="H5" s="2"/>
      <c r="I5" s="4">
        <v>41</v>
      </c>
      <c r="J5" s="2" t="s">
        <v>42</v>
      </c>
      <c r="K5" s="2">
        <v>11060</v>
      </c>
      <c r="L5" s="2">
        <v>11060</v>
      </c>
      <c r="M5" s="2">
        <f t="shared" si="0"/>
        <v>0</v>
      </c>
      <c r="N5" s="3">
        <v>8907.24</v>
      </c>
    </row>
    <row r="6" spans="1:14" x14ac:dyDescent="0.25">
      <c r="A6" s="2" t="s">
        <v>1</v>
      </c>
      <c r="B6" s="2" t="s">
        <v>2</v>
      </c>
      <c r="C6" s="2" t="s">
        <v>10</v>
      </c>
      <c r="D6" s="2" t="s">
        <v>10</v>
      </c>
      <c r="E6" s="2" t="s">
        <v>7</v>
      </c>
      <c r="F6" s="2"/>
      <c r="G6" s="2"/>
      <c r="H6" s="2"/>
      <c r="I6" s="4">
        <v>41</v>
      </c>
      <c r="J6" s="2" t="s">
        <v>44</v>
      </c>
      <c r="K6" s="2">
        <v>610</v>
      </c>
      <c r="L6" s="2">
        <v>610</v>
      </c>
      <c r="M6" s="2">
        <f t="shared" si="0"/>
        <v>0</v>
      </c>
      <c r="N6" s="3">
        <v>511.04</v>
      </c>
    </row>
    <row r="7" spans="1:14" x14ac:dyDescent="0.25">
      <c r="A7" s="2" t="s">
        <v>1</v>
      </c>
      <c r="B7" s="2" t="s">
        <v>2</v>
      </c>
      <c r="C7" s="2" t="s">
        <v>10</v>
      </c>
      <c r="D7" s="2" t="s">
        <v>10</v>
      </c>
      <c r="E7" s="2" t="s">
        <v>11</v>
      </c>
      <c r="F7" s="2" t="s">
        <v>1</v>
      </c>
      <c r="G7" s="2" t="s">
        <v>1</v>
      </c>
      <c r="H7" s="2" t="s">
        <v>1</v>
      </c>
      <c r="I7" s="4" t="s">
        <v>4</v>
      </c>
      <c r="J7" s="2" t="s">
        <v>12</v>
      </c>
      <c r="K7" s="2">
        <v>1000</v>
      </c>
      <c r="L7" s="2">
        <v>1000</v>
      </c>
      <c r="M7" s="2">
        <f t="shared" si="0"/>
        <v>0</v>
      </c>
      <c r="N7" s="3">
        <v>0</v>
      </c>
    </row>
    <row r="8" spans="1:14" x14ac:dyDescent="0.25">
      <c r="A8" s="2" t="s">
        <v>1</v>
      </c>
      <c r="B8" s="2" t="s">
        <v>2</v>
      </c>
      <c r="C8" s="2" t="s">
        <v>10</v>
      </c>
      <c r="D8" s="2" t="s">
        <v>10</v>
      </c>
      <c r="E8" s="2" t="s">
        <v>13</v>
      </c>
      <c r="F8" s="2" t="s">
        <v>1</v>
      </c>
      <c r="G8" s="2" t="s">
        <v>1</v>
      </c>
      <c r="H8" s="2" t="s">
        <v>1</v>
      </c>
      <c r="I8" s="4" t="s">
        <v>4</v>
      </c>
      <c r="J8" s="2" t="s">
        <v>55</v>
      </c>
      <c r="K8" s="2">
        <v>1800</v>
      </c>
      <c r="L8" s="2">
        <v>1800</v>
      </c>
      <c r="M8" s="2">
        <f t="shared" si="0"/>
        <v>0</v>
      </c>
      <c r="N8" s="3">
        <v>174.9</v>
      </c>
    </row>
    <row r="9" spans="1:14" x14ac:dyDescent="0.25">
      <c r="A9" s="2" t="s">
        <v>1</v>
      </c>
      <c r="B9" s="2" t="s">
        <v>2</v>
      </c>
      <c r="C9" s="2" t="s">
        <v>10</v>
      </c>
      <c r="D9" s="2" t="s">
        <v>10</v>
      </c>
      <c r="E9" s="2" t="s">
        <v>14</v>
      </c>
      <c r="F9" s="2"/>
      <c r="G9" s="2"/>
      <c r="H9" s="2"/>
      <c r="I9" s="4">
        <v>41</v>
      </c>
      <c r="J9" s="2" t="s">
        <v>45</v>
      </c>
      <c r="K9" s="2">
        <v>21330</v>
      </c>
      <c r="L9" s="2">
        <v>21330</v>
      </c>
      <c r="M9" s="2">
        <f t="shared" si="0"/>
        <v>0</v>
      </c>
      <c r="N9" s="3">
        <v>20777.39</v>
      </c>
    </row>
    <row r="10" spans="1:14" x14ac:dyDescent="0.25">
      <c r="A10" s="24" t="s">
        <v>46</v>
      </c>
      <c r="B10" s="24"/>
      <c r="C10" s="24"/>
      <c r="D10" s="24"/>
      <c r="E10" s="24"/>
      <c r="F10" s="24"/>
      <c r="G10" s="24"/>
      <c r="H10" s="24"/>
      <c r="I10" s="24"/>
      <c r="J10" s="24"/>
      <c r="K10" s="18">
        <f>SUM(K3:K9)</f>
        <v>312703</v>
      </c>
      <c r="L10" s="18">
        <f t="shared" ref="L10:N10" si="1">SUM(L3:L9)</f>
        <v>312703</v>
      </c>
      <c r="M10" s="18">
        <f t="shared" si="1"/>
        <v>0</v>
      </c>
      <c r="N10" s="18">
        <f t="shared" si="1"/>
        <v>289970.34000000003</v>
      </c>
    </row>
    <row r="11" spans="1:14" x14ac:dyDescent="0.25">
      <c r="A11" s="2" t="s">
        <v>1</v>
      </c>
      <c r="B11" s="2" t="s">
        <v>6</v>
      </c>
      <c r="C11" s="2" t="s">
        <v>2</v>
      </c>
      <c r="D11" s="2" t="s">
        <v>6</v>
      </c>
      <c r="E11" s="2" t="s">
        <v>9</v>
      </c>
      <c r="F11" s="2" t="s">
        <v>1</v>
      </c>
      <c r="G11" s="2" t="s">
        <v>1</v>
      </c>
      <c r="H11" s="2" t="s">
        <v>1</v>
      </c>
      <c r="I11" s="4" t="s">
        <v>4</v>
      </c>
      <c r="J11" s="2" t="s">
        <v>15</v>
      </c>
      <c r="K11" s="2">
        <v>1000</v>
      </c>
      <c r="L11" s="2">
        <v>1000</v>
      </c>
      <c r="M11" s="2">
        <f>L11-K11</f>
        <v>0</v>
      </c>
      <c r="N11" s="3">
        <v>256</v>
      </c>
    </row>
    <row r="12" spans="1:14" x14ac:dyDescent="0.25">
      <c r="A12" s="2" t="s">
        <v>1</v>
      </c>
      <c r="B12" s="2" t="s">
        <v>6</v>
      </c>
      <c r="C12" s="2" t="s">
        <v>2</v>
      </c>
      <c r="D12" s="2" t="s">
        <v>6</v>
      </c>
      <c r="E12" s="2" t="s">
        <v>3</v>
      </c>
      <c r="F12" s="2" t="s">
        <v>1</v>
      </c>
      <c r="G12" s="2" t="s">
        <v>1</v>
      </c>
      <c r="H12" s="2" t="s">
        <v>1</v>
      </c>
      <c r="I12" s="4" t="s">
        <v>4</v>
      </c>
      <c r="J12" s="2" t="s">
        <v>16</v>
      </c>
      <c r="K12" s="2">
        <v>4000</v>
      </c>
      <c r="L12" s="2">
        <v>4000</v>
      </c>
      <c r="M12" s="2">
        <f t="shared" ref="M12:M25" si="2">L12-K12</f>
        <v>0</v>
      </c>
      <c r="N12" s="3">
        <v>539.5</v>
      </c>
    </row>
    <row r="13" spans="1:14" x14ac:dyDescent="0.25">
      <c r="A13" s="2" t="s">
        <v>1</v>
      </c>
      <c r="B13" s="2" t="s">
        <v>6</v>
      </c>
      <c r="C13" s="2" t="s">
        <v>6</v>
      </c>
      <c r="D13" s="2" t="s">
        <v>2</v>
      </c>
      <c r="E13" s="2" t="s">
        <v>17</v>
      </c>
      <c r="F13" s="2" t="s">
        <v>1</v>
      </c>
      <c r="G13" s="2" t="s">
        <v>1</v>
      </c>
      <c r="H13" s="2" t="s">
        <v>1</v>
      </c>
      <c r="I13" s="4" t="s">
        <v>4</v>
      </c>
      <c r="J13" s="2" t="s">
        <v>18</v>
      </c>
      <c r="K13" s="2">
        <v>3000</v>
      </c>
      <c r="L13" s="2">
        <v>3000</v>
      </c>
      <c r="M13" s="2">
        <f t="shared" si="2"/>
        <v>0</v>
      </c>
      <c r="N13" s="3">
        <v>2337.9</v>
      </c>
    </row>
    <row r="14" spans="1:14" x14ac:dyDescent="0.25">
      <c r="A14" s="2"/>
      <c r="B14" s="5">
        <v>2</v>
      </c>
      <c r="C14" s="5">
        <v>2</v>
      </c>
      <c r="D14" s="5">
        <v>2</v>
      </c>
      <c r="E14" s="6" t="s">
        <v>3</v>
      </c>
      <c r="F14" s="2"/>
      <c r="G14" s="2"/>
      <c r="H14" s="2"/>
      <c r="I14" s="4">
        <v>41</v>
      </c>
      <c r="J14" s="2" t="s">
        <v>60</v>
      </c>
      <c r="K14" s="2">
        <v>500</v>
      </c>
      <c r="L14" s="2">
        <v>500</v>
      </c>
      <c r="M14" s="2">
        <f t="shared" si="2"/>
        <v>0</v>
      </c>
      <c r="N14" s="3">
        <v>195</v>
      </c>
    </row>
    <row r="15" spans="1:14" x14ac:dyDescent="0.25">
      <c r="A15" s="2" t="s">
        <v>1</v>
      </c>
      <c r="B15" s="2" t="s">
        <v>6</v>
      </c>
      <c r="C15" s="2" t="s">
        <v>6</v>
      </c>
      <c r="D15" s="2" t="s">
        <v>10</v>
      </c>
      <c r="E15" s="2" t="s">
        <v>7</v>
      </c>
      <c r="F15" s="2"/>
      <c r="G15" s="2"/>
      <c r="H15" s="2"/>
      <c r="I15" s="4">
        <v>41</v>
      </c>
      <c r="J15" s="2" t="s">
        <v>47</v>
      </c>
      <c r="K15" s="2">
        <v>23000</v>
      </c>
      <c r="L15" s="2">
        <v>23000</v>
      </c>
      <c r="M15" s="2">
        <f t="shared" si="2"/>
        <v>0</v>
      </c>
      <c r="N15" s="3">
        <v>20309.8</v>
      </c>
    </row>
    <row r="16" spans="1:14" x14ac:dyDescent="0.25">
      <c r="A16" s="2" t="s">
        <v>1</v>
      </c>
      <c r="B16" s="2" t="s">
        <v>6</v>
      </c>
      <c r="C16" s="2" t="s">
        <v>6</v>
      </c>
      <c r="D16" s="2" t="s">
        <v>10</v>
      </c>
      <c r="E16" s="2" t="s">
        <v>7</v>
      </c>
      <c r="F16" s="2"/>
      <c r="G16" s="2" t="s">
        <v>1</v>
      </c>
      <c r="H16" s="2" t="s">
        <v>1</v>
      </c>
      <c r="I16" s="4" t="s">
        <v>4</v>
      </c>
      <c r="J16" s="2" t="s">
        <v>20</v>
      </c>
      <c r="K16" s="2">
        <v>800</v>
      </c>
      <c r="L16" s="2">
        <v>800</v>
      </c>
      <c r="M16" s="2">
        <f t="shared" si="2"/>
        <v>0</v>
      </c>
      <c r="N16" s="3">
        <v>406.13</v>
      </c>
    </row>
    <row r="17" spans="1:14" x14ac:dyDescent="0.25">
      <c r="A17" s="2" t="s">
        <v>1</v>
      </c>
      <c r="B17" s="2" t="s">
        <v>6</v>
      </c>
      <c r="C17" s="2" t="s">
        <v>6</v>
      </c>
      <c r="D17" s="2" t="s">
        <v>10</v>
      </c>
      <c r="E17" s="2" t="s">
        <v>7</v>
      </c>
      <c r="F17" s="2"/>
      <c r="G17" s="2" t="s">
        <v>1</v>
      </c>
      <c r="H17" s="2" t="s">
        <v>1</v>
      </c>
      <c r="I17" s="4" t="s">
        <v>4</v>
      </c>
      <c r="J17" s="2" t="s">
        <v>48</v>
      </c>
      <c r="K17" s="2">
        <v>1500</v>
      </c>
      <c r="L17" s="2">
        <v>1500</v>
      </c>
      <c r="M17" s="2">
        <f t="shared" si="2"/>
        <v>0</v>
      </c>
      <c r="N17" s="3">
        <v>416.2</v>
      </c>
    </row>
    <row r="18" spans="1:14" x14ac:dyDescent="0.25">
      <c r="A18" s="2" t="s">
        <v>1</v>
      </c>
      <c r="B18" s="2" t="s">
        <v>6</v>
      </c>
      <c r="C18" s="2" t="s">
        <v>6</v>
      </c>
      <c r="D18" s="2" t="s">
        <v>10</v>
      </c>
      <c r="E18" s="2" t="s">
        <v>9</v>
      </c>
      <c r="F18" s="2" t="s">
        <v>1</v>
      </c>
      <c r="G18" s="2" t="s">
        <v>1</v>
      </c>
      <c r="H18" s="2" t="s">
        <v>1</v>
      </c>
      <c r="I18" s="4" t="s">
        <v>22</v>
      </c>
      <c r="J18" s="2" t="s">
        <v>23</v>
      </c>
      <c r="K18" s="2">
        <v>4500</v>
      </c>
      <c r="L18" s="2">
        <v>4500</v>
      </c>
      <c r="M18" s="2">
        <f t="shared" si="2"/>
        <v>0</v>
      </c>
      <c r="N18" s="3">
        <v>4110</v>
      </c>
    </row>
    <row r="19" spans="1:14" x14ac:dyDescent="0.25">
      <c r="A19" s="2" t="s">
        <v>1</v>
      </c>
      <c r="B19" s="2" t="s">
        <v>6</v>
      </c>
      <c r="C19" s="2" t="s">
        <v>6</v>
      </c>
      <c r="D19" s="2" t="s">
        <v>10</v>
      </c>
      <c r="E19" s="2" t="s">
        <v>3</v>
      </c>
      <c r="F19" s="2" t="s">
        <v>1</v>
      </c>
      <c r="G19" s="2" t="s">
        <v>1</v>
      </c>
      <c r="H19" s="2" t="s">
        <v>1</v>
      </c>
      <c r="I19" s="4" t="s">
        <v>24</v>
      </c>
      <c r="J19" s="2" t="s">
        <v>25</v>
      </c>
      <c r="K19" s="2">
        <v>7500</v>
      </c>
      <c r="L19" s="2">
        <v>7500</v>
      </c>
      <c r="M19" s="2">
        <f t="shared" si="2"/>
        <v>0</v>
      </c>
      <c r="N19" s="3">
        <v>6704.3</v>
      </c>
    </row>
    <row r="20" spans="1:14" x14ac:dyDescent="0.25">
      <c r="A20" s="2" t="s">
        <v>1</v>
      </c>
      <c r="B20" s="2" t="s">
        <v>6</v>
      </c>
      <c r="C20" s="2" t="s">
        <v>6</v>
      </c>
      <c r="D20" s="2" t="s">
        <v>10</v>
      </c>
      <c r="E20" s="2" t="s">
        <v>3</v>
      </c>
      <c r="F20" s="2"/>
      <c r="G20" s="2"/>
      <c r="H20" s="2" t="s">
        <v>1</v>
      </c>
      <c r="I20" s="4" t="s">
        <v>4</v>
      </c>
      <c r="J20" s="2" t="s">
        <v>26</v>
      </c>
      <c r="K20" s="2">
        <v>600</v>
      </c>
      <c r="L20" s="2">
        <v>600</v>
      </c>
      <c r="M20" s="2">
        <f t="shared" si="2"/>
        <v>0</v>
      </c>
      <c r="N20" s="3">
        <v>439.4</v>
      </c>
    </row>
    <row r="21" spans="1:14" x14ac:dyDescent="0.25">
      <c r="A21" s="2" t="s">
        <v>1</v>
      </c>
      <c r="B21" s="2" t="s">
        <v>6</v>
      </c>
      <c r="C21" s="2" t="s">
        <v>6</v>
      </c>
      <c r="D21" s="2" t="s">
        <v>10</v>
      </c>
      <c r="E21" s="2" t="s">
        <v>3</v>
      </c>
      <c r="F21" s="2"/>
      <c r="G21" s="2"/>
      <c r="H21" s="2" t="s">
        <v>1</v>
      </c>
      <c r="I21" s="4" t="s">
        <v>4</v>
      </c>
      <c r="J21" s="2" t="s">
        <v>27</v>
      </c>
      <c r="K21" s="2">
        <v>2000</v>
      </c>
      <c r="L21" s="2">
        <v>2000</v>
      </c>
      <c r="M21" s="2">
        <f t="shared" si="2"/>
        <v>0</v>
      </c>
      <c r="N21" s="3">
        <v>1344</v>
      </c>
    </row>
    <row r="22" spans="1:14" x14ac:dyDescent="0.25">
      <c r="A22" s="2" t="s">
        <v>1</v>
      </c>
      <c r="B22" s="2" t="s">
        <v>6</v>
      </c>
      <c r="C22" s="2" t="s">
        <v>6</v>
      </c>
      <c r="D22" s="2" t="s">
        <v>10</v>
      </c>
      <c r="E22" s="2" t="s">
        <v>3</v>
      </c>
      <c r="F22" s="2"/>
      <c r="G22" s="2"/>
      <c r="H22" s="2" t="s">
        <v>1</v>
      </c>
      <c r="I22" s="4" t="s">
        <v>24</v>
      </c>
      <c r="J22" s="2" t="s">
        <v>28</v>
      </c>
      <c r="K22" s="2">
        <v>800</v>
      </c>
      <c r="L22" s="2">
        <v>800</v>
      </c>
      <c r="M22" s="2">
        <f t="shared" si="2"/>
        <v>0</v>
      </c>
      <c r="N22" s="3">
        <v>771</v>
      </c>
    </row>
    <row r="23" spans="1:14" x14ac:dyDescent="0.25">
      <c r="A23" s="2" t="s">
        <v>1</v>
      </c>
      <c r="B23" s="2" t="s">
        <v>6</v>
      </c>
      <c r="C23" s="2" t="s">
        <v>19</v>
      </c>
      <c r="D23" s="2" t="s">
        <v>10</v>
      </c>
      <c r="E23" s="2" t="s">
        <v>1</v>
      </c>
      <c r="F23" s="2" t="s">
        <v>1</v>
      </c>
      <c r="G23" s="2" t="s">
        <v>1</v>
      </c>
      <c r="H23" s="2" t="s">
        <v>1</v>
      </c>
      <c r="I23" s="4" t="s">
        <v>4</v>
      </c>
      <c r="J23" s="2" t="s">
        <v>61</v>
      </c>
      <c r="K23" s="2">
        <v>50</v>
      </c>
      <c r="L23" s="2">
        <v>65</v>
      </c>
      <c r="M23" s="2">
        <f t="shared" si="2"/>
        <v>15</v>
      </c>
      <c r="N23" s="3">
        <v>63.1</v>
      </c>
    </row>
    <row r="24" spans="1:14" x14ac:dyDescent="0.25">
      <c r="A24" s="2" t="s">
        <v>1</v>
      </c>
      <c r="B24" s="2" t="s">
        <v>6</v>
      </c>
      <c r="C24" s="2" t="s">
        <v>8</v>
      </c>
      <c r="D24" s="2" t="s">
        <v>6</v>
      </c>
      <c r="E24" s="2" t="s">
        <v>13</v>
      </c>
      <c r="F24" s="2" t="s">
        <v>1</v>
      </c>
      <c r="G24" s="2" t="s">
        <v>1</v>
      </c>
      <c r="H24" s="2" t="s">
        <v>1</v>
      </c>
      <c r="I24" s="4" t="s">
        <v>4</v>
      </c>
      <c r="J24" s="2" t="s">
        <v>29</v>
      </c>
      <c r="K24" s="2">
        <v>20500</v>
      </c>
      <c r="L24" s="2">
        <v>20500</v>
      </c>
      <c r="M24" s="2">
        <f t="shared" si="2"/>
        <v>0</v>
      </c>
      <c r="N24" s="3">
        <v>20452.21</v>
      </c>
    </row>
    <row r="25" spans="1:14" x14ac:dyDescent="0.25">
      <c r="A25" s="2" t="s">
        <v>1</v>
      </c>
      <c r="B25" s="2" t="s">
        <v>6</v>
      </c>
      <c r="C25" s="2" t="s">
        <v>8</v>
      </c>
      <c r="D25" s="2" t="s">
        <v>6</v>
      </c>
      <c r="E25" s="2" t="s">
        <v>30</v>
      </c>
      <c r="F25" s="2" t="s">
        <v>1</v>
      </c>
      <c r="G25" s="2" t="s">
        <v>1</v>
      </c>
      <c r="H25" s="2" t="s">
        <v>1</v>
      </c>
      <c r="I25" s="4" t="s">
        <v>4</v>
      </c>
      <c r="J25" s="2" t="s">
        <v>31</v>
      </c>
      <c r="K25" s="2">
        <v>4000</v>
      </c>
      <c r="L25" s="2">
        <v>3985</v>
      </c>
      <c r="M25" s="2">
        <f t="shared" si="2"/>
        <v>-15</v>
      </c>
      <c r="N25" s="3">
        <v>2085.79</v>
      </c>
    </row>
    <row r="26" spans="1:14" x14ac:dyDescent="0.25">
      <c r="A26" s="24" t="s">
        <v>49</v>
      </c>
      <c r="B26" s="24"/>
      <c r="C26" s="24"/>
      <c r="D26" s="24"/>
      <c r="E26" s="24"/>
      <c r="F26" s="24"/>
      <c r="G26" s="24"/>
      <c r="H26" s="24"/>
      <c r="I26" s="24"/>
      <c r="J26" s="24"/>
      <c r="K26" s="18">
        <f>SUM(K11:K25)</f>
        <v>73750</v>
      </c>
      <c r="L26" s="18">
        <f>SUM(L11:L25)</f>
        <v>73750</v>
      </c>
      <c r="M26" s="18">
        <f>SUM(M11:M25)</f>
        <v>0</v>
      </c>
      <c r="N26" s="18">
        <f>SUM(N11:N25)</f>
        <v>60430.33</v>
      </c>
    </row>
    <row r="27" spans="1:14" s="13" customFormat="1" x14ac:dyDescent="0.25">
      <c r="A27" s="11"/>
      <c r="B27" s="11">
        <v>3</v>
      </c>
      <c r="C27" s="11">
        <v>1</v>
      </c>
      <c r="D27" s="11">
        <v>1</v>
      </c>
      <c r="E27" s="11"/>
      <c r="F27" s="11"/>
      <c r="G27" s="11"/>
      <c r="H27" s="11"/>
      <c r="I27" s="14">
        <v>71</v>
      </c>
      <c r="J27" s="11" t="s">
        <v>62</v>
      </c>
      <c r="K27" s="11">
        <v>100</v>
      </c>
      <c r="L27" s="11">
        <v>100</v>
      </c>
      <c r="M27" s="11">
        <f>L27-K27</f>
        <v>0</v>
      </c>
      <c r="N27" s="12">
        <v>0</v>
      </c>
    </row>
    <row r="28" spans="1:14" x14ac:dyDescent="0.25">
      <c r="A28" s="2" t="s">
        <v>1</v>
      </c>
      <c r="B28" s="2" t="s">
        <v>10</v>
      </c>
      <c r="C28" s="2" t="s">
        <v>2</v>
      </c>
      <c r="D28" s="2" t="s">
        <v>6</v>
      </c>
      <c r="E28" s="2" t="s">
        <v>7</v>
      </c>
      <c r="F28" s="2"/>
      <c r="G28" s="2"/>
      <c r="H28" s="2" t="s">
        <v>1</v>
      </c>
      <c r="I28" s="4" t="s">
        <v>32</v>
      </c>
      <c r="J28" s="2" t="s">
        <v>33</v>
      </c>
      <c r="K28" s="2">
        <v>30</v>
      </c>
      <c r="L28" s="2">
        <v>30</v>
      </c>
      <c r="M28" s="11">
        <f t="shared" ref="M28:M41" si="3">L28-K28</f>
        <v>0</v>
      </c>
      <c r="N28" s="3">
        <v>29.07</v>
      </c>
    </row>
    <row r="29" spans="1:14" x14ac:dyDescent="0.25">
      <c r="A29" s="2"/>
      <c r="B29" s="2">
        <v>3</v>
      </c>
      <c r="C29" s="2">
        <v>1</v>
      </c>
      <c r="D29" s="2">
        <v>2</v>
      </c>
      <c r="E29" s="2" t="s">
        <v>7</v>
      </c>
      <c r="F29" s="2"/>
      <c r="G29" s="2"/>
      <c r="H29" s="2"/>
      <c r="I29" s="4" t="s">
        <v>65</v>
      </c>
      <c r="J29" s="2" t="s">
        <v>66</v>
      </c>
      <c r="K29" s="2">
        <v>2000</v>
      </c>
      <c r="L29" s="2">
        <v>2000</v>
      </c>
      <c r="M29" s="11">
        <f t="shared" si="3"/>
        <v>0</v>
      </c>
      <c r="N29" s="3">
        <v>1500</v>
      </c>
    </row>
    <row r="30" spans="1:14" x14ac:dyDescent="0.25">
      <c r="A30" s="2"/>
      <c r="B30" s="2">
        <v>3</v>
      </c>
      <c r="C30" s="2">
        <v>1</v>
      </c>
      <c r="D30" s="2">
        <v>2</v>
      </c>
      <c r="E30" s="2">
        <v>1</v>
      </c>
      <c r="F30" s="2"/>
      <c r="G30" s="2"/>
      <c r="H30" s="2"/>
      <c r="I30" s="4">
        <v>111</v>
      </c>
      <c r="J30" s="2" t="s">
        <v>70</v>
      </c>
      <c r="K30" s="2">
        <v>0</v>
      </c>
      <c r="L30" s="2">
        <v>1950</v>
      </c>
      <c r="M30" s="11">
        <f t="shared" si="3"/>
        <v>1950</v>
      </c>
      <c r="N30" s="3">
        <v>1950</v>
      </c>
    </row>
    <row r="31" spans="1:14" x14ac:dyDescent="0.25">
      <c r="A31" s="2" t="s">
        <v>1</v>
      </c>
      <c r="B31" s="2" t="s">
        <v>10</v>
      </c>
      <c r="C31" s="2" t="s">
        <v>2</v>
      </c>
      <c r="D31" s="2" t="s">
        <v>6</v>
      </c>
      <c r="E31" s="2" t="s">
        <v>7</v>
      </c>
      <c r="F31" s="2"/>
      <c r="G31" s="2"/>
      <c r="H31" s="2" t="s">
        <v>1</v>
      </c>
      <c r="I31" s="4" t="s">
        <v>32</v>
      </c>
      <c r="J31" s="2" t="s">
        <v>34</v>
      </c>
      <c r="K31" s="2">
        <v>2117</v>
      </c>
      <c r="L31" s="2">
        <v>2700</v>
      </c>
      <c r="M31" s="11">
        <f t="shared" si="3"/>
        <v>583</v>
      </c>
      <c r="N31" s="3">
        <v>2699.2</v>
      </c>
    </row>
    <row r="32" spans="1:14" x14ac:dyDescent="0.25">
      <c r="A32" s="2" t="s">
        <v>1</v>
      </c>
      <c r="B32" s="2" t="s">
        <v>10</v>
      </c>
      <c r="C32" s="2" t="s">
        <v>2</v>
      </c>
      <c r="D32" s="2" t="s">
        <v>6</v>
      </c>
      <c r="E32" s="2" t="s">
        <v>7</v>
      </c>
      <c r="F32" s="2"/>
      <c r="G32" s="2"/>
      <c r="H32" s="2" t="s">
        <v>1</v>
      </c>
      <c r="I32" s="4" t="s">
        <v>32</v>
      </c>
      <c r="J32" s="2" t="s">
        <v>64</v>
      </c>
      <c r="K32" s="2">
        <v>3500</v>
      </c>
      <c r="L32" s="2">
        <v>8006</v>
      </c>
      <c r="M32" s="11">
        <f t="shared" si="3"/>
        <v>4506</v>
      </c>
      <c r="N32" s="3">
        <v>8006</v>
      </c>
    </row>
    <row r="33" spans="1:14" x14ac:dyDescent="0.25">
      <c r="A33" s="2" t="s">
        <v>1</v>
      </c>
      <c r="B33" s="2" t="s">
        <v>10</v>
      </c>
      <c r="C33" s="2" t="s">
        <v>2</v>
      </c>
      <c r="D33" s="2" t="s">
        <v>6</v>
      </c>
      <c r="E33" s="2" t="s">
        <v>13</v>
      </c>
      <c r="F33" s="2"/>
      <c r="G33" s="2" t="s">
        <v>1</v>
      </c>
      <c r="H33" s="2" t="s">
        <v>1</v>
      </c>
      <c r="I33" s="4" t="s">
        <v>32</v>
      </c>
      <c r="J33" s="2" t="s">
        <v>63</v>
      </c>
      <c r="K33" s="2">
        <v>223</v>
      </c>
      <c r="L33" s="2">
        <v>223</v>
      </c>
      <c r="M33" s="11">
        <f t="shared" si="3"/>
        <v>0</v>
      </c>
      <c r="N33" s="3">
        <v>222.09</v>
      </c>
    </row>
    <row r="34" spans="1:14" x14ac:dyDescent="0.25">
      <c r="A34" s="2" t="s">
        <v>1</v>
      </c>
      <c r="B34" s="2" t="s">
        <v>10</v>
      </c>
      <c r="C34" s="2" t="s">
        <v>2</v>
      </c>
      <c r="D34" s="2" t="s">
        <v>6</v>
      </c>
      <c r="E34" s="2" t="s">
        <v>13</v>
      </c>
      <c r="F34" s="2"/>
      <c r="G34" s="2" t="s">
        <v>1</v>
      </c>
      <c r="H34" s="2" t="s">
        <v>1</v>
      </c>
      <c r="I34" s="4" t="s">
        <v>32</v>
      </c>
      <c r="J34" s="2" t="s">
        <v>35</v>
      </c>
      <c r="K34" s="2">
        <v>34</v>
      </c>
      <c r="L34" s="2">
        <v>34</v>
      </c>
      <c r="M34" s="11">
        <f t="shared" si="3"/>
        <v>0</v>
      </c>
      <c r="N34" s="3">
        <v>34</v>
      </c>
    </row>
    <row r="35" spans="1:14" x14ac:dyDescent="0.25">
      <c r="A35" s="2" t="s">
        <v>1</v>
      </c>
      <c r="B35" s="2" t="s">
        <v>10</v>
      </c>
      <c r="C35" s="2" t="s">
        <v>2</v>
      </c>
      <c r="D35" s="2" t="s">
        <v>6</v>
      </c>
      <c r="E35" s="2" t="s">
        <v>13</v>
      </c>
      <c r="F35" s="2"/>
      <c r="G35" s="2" t="s">
        <v>1</v>
      </c>
      <c r="H35" s="2" t="s">
        <v>1</v>
      </c>
      <c r="I35" s="4" t="s">
        <v>32</v>
      </c>
      <c r="J35" s="2" t="s">
        <v>36</v>
      </c>
      <c r="K35" s="2">
        <v>82</v>
      </c>
      <c r="L35" s="2">
        <v>82</v>
      </c>
      <c r="M35" s="11">
        <f t="shared" si="3"/>
        <v>0</v>
      </c>
      <c r="N35" s="3">
        <v>81.44</v>
      </c>
    </row>
    <row r="36" spans="1:14" x14ac:dyDescent="0.25">
      <c r="A36" s="2"/>
      <c r="B36" s="2">
        <v>3</v>
      </c>
      <c r="C36" s="2">
        <v>1</v>
      </c>
      <c r="D36" s="2">
        <v>2</v>
      </c>
      <c r="E36" s="2" t="s">
        <v>7</v>
      </c>
      <c r="F36" s="2"/>
      <c r="G36" s="2"/>
      <c r="H36" s="2"/>
      <c r="I36" s="4">
        <v>111</v>
      </c>
      <c r="J36" s="2" t="s">
        <v>71</v>
      </c>
      <c r="K36" s="2">
        <v>3500</v>
      </c>
      <c r="L36" s="2">
        <v>3500</v>
      </c>
      <c r="M36" s="11">
        <f t="shared" si="3"/>
        <v>0</v>
      </c>
      <c r="N36" s="3">
        <v>3206.99</v>
      </c>
    </row>
    <row r="37" spans="1:14" x14ac:dyDescent="0.25">
      <c r="A37" s="2"/>
      <c r="B37" s="2">
        <v>3</v>
      </c>
      <c r="C37" s="2">
        <v>1</v>
      </c>
      <c r="D37" s="2">
        <v>2</v>
      </c>
      <c r="E37" s="2" t="s">
        <v>7</v>
      </c>
      <c r="F37" s="2"/>
      <c r="G37" s="2"/>
      <c r="H37" s="2"/>
      <c r="I37" s="4">
        <v>111</v>
      </c>
      <c r="J37" s="2" t="s">
        <v>72</v>
      </c>
      <c r="K37" s="2">
        <v>0</v>
      </c>
      <c r="L37" s="2">
        <v>4762</v>
      </c>
      <c r="M37" s="11">
        <f t="shared" si="3"/>
        <v>4762</v>
      </c>
      <c r="N37" s="3">
        <v>4762</v>
      </c>
    </row>
    <row r="38" spans="1:14" x14ac:dyDescent="0.25">
      <c r="A38" s="2"/>
      <c r="B38" s="2">
        <v>3</v>
      </c>
      <c r="C38" s="2">
        <v>1</v>
      </c>
      <c r="D38" s="2">
        <v>2</v>
      </c>
      <c r="E38" s="2" t="s">
        <v>7</v>
      </c>
      <c r="F38" s="2"/>
      <c r="G38" s="2"/>
      <c r="H38" s="2"/>
      <c r="I38" s="4">
        <v>111</v>
      </c>
      <c r="J38" s="2" t="s">
        <v>73</v>
      </c>
      <c r="K38" s="2">
        <v>900</v>
      </c>
      <c r="L38" s="2">
        <v>900</v>
      </c>
      <c r="M38" s="11">
        <f t="shared" si="3"/>
        <v>0</v>
      </c>
      <c r="N38" s="3">
        <v>541.16999999999996</v>
      </c>
    </row>
    <row r="39" spans="1:14" x14ac:dyDescent="0.25">
      <c r="A39" s="2"/>
      <c r="B39" s="2">
        <v>3</v>
      </c>
      <c r="C39" s="2">
        <v>1</v>
      </c>
      <c r="D39" s="2">
        <v>2</v>
      </c>
      <c r="E39" s="2" t="s">
        <v>7</v>
      </c>
      <c r="F39" s="2"/>
      <c r="G39" s="2"/>
      <c r="H39" s="2"/>
      <c r="I39" s="4">
        <v>111</v>
      </c>
      <c r="J39" s="2" t="s">
        <v>74</v>
      </c>
      <c r="K39" s="2">
        <v>120</v>
      </c>
      <c r="L39" s="2">
        <v>420</v>
      </c>
      <c r="M39" s="11">
        <f t="shared" si="3"/>
        <v>300</v>
      </c>
      <c r="N39" s="3">
        <v>373.25</v>
      </c>
    </row>
    <row r="40" spans="1:14" x14ac:dyDescent="0.25">
      <c r="A40" s="2"/>
      <c r="B40" s="2">
        <v>3</v>
      </c>
      <c r="C40" s="2">
        <v>1</v>
      </c>
      <c r="D40" s="2">
        <v>2</v>
      </c>
      <c r="E40" s="2" t="s">
        <v>7</v>
      </c>
      <c r="F40" s="2"/>
      <c r="G40" s="2"/>
      <c r="H40" s="2"/>
      <c r="I40" s="4">
        <v>111</v>
      </c>
      <c r="J40" s="2" t="s">
        <v>75</v>
      </c>
      <c r="K40" s="2">
        <v>1098</v>
      </c>
      <c r="L40" s="2">
        <v>1098</v>
      </c>
      <c r="M40" s="11">
        <f t="shared" si="3"/>
        <v>0</v>
      </c>
      <c r="N40" s="3">
        <v>1097.6600000000001</v>
      </c>
    </row>
    <row r="41" spans="1:14" x14ac:dyDescent="0.25">
      <c r="A41" s="2" t="s">
        <v>1</v>
      </c>
      <c r="B41" s="2" t="s">
        <v>10</v>
      </c>
      <c r="C41" s="2" t="s">
        <v>2</v>
      </c>
      <c r="D41" s="2" t="s">
        <v>6</v>
      </c>
      <c r="E41" s="2" t="s">
        <v>13</v>
      </c>
      <c r="F41" s="2"/>
      <c r="G41" s="2" t="s">
        <v>1</v>
      </c>
      <c r="H41" s="2" t="s">
        <v>1</v>
      </c>
      <c r="I41" s="4" t="s">
        <v>32</v>
      </c>
      <c r="J41" s="2" t="s">
        <v>37</v>
      </c>
      <c r="K41" s="2">
        <v>65</v>
      </c>
      <c r="L41" s="2">
        <v>65</v>
      </c>
      <c r="M41" s="11">
        <f t="shared" si="3"/>
        <v>0</v>
      </c>
      <c r="N41" s="3">
        <v>64.650000000000006</v>
      </c>
    </row>
    <row r="42" spans="1:14" x14ac:dyDescent="0.25">
      <c r="A42" s="24" t="s">
        <v>50</v>
      </c>
      <c r="B42" s="24"/>
      <c r="C42" s="24"/>
      <c r="D42" s="24"/>
      <c r="E42" s="24"/>
      <c r="F42" s="24"/>
      <c r="G42" s="24"/>
      <c r="H42" s="24"/>
      <c r="I42" s="24"/>
      <c r="J42" s="24"/>
      <c r="K42" s="18">
        <f>SUM(K27:K41)</f>
        <v>13769</v>
      </c>
      <c r="L42" s="18">
        <f>SUM(L27:L41)</f>
        <v>25870</v>
      </c>
      <c r="M42" s="18">
        <f>SUM(M27:M41)</f>
        <v>12101</v>
      </c>
      <c r="N42" s="18">
        <f>SUM(N27:N41)</f>
        <v>24567.52</v>
      </c>
    </row>
    <row r="43" spans="1:14" x14ac:dyDescent="0.25">
      <c r="A43" s="26" t="s">
        <v>52</v>
      </c>
      <c r="B43" s="26"/>
      <c r="C43" s="26"/>
      <c r="D43" s="26"/>
      <c r="E43" s="26"/>
      <c r="F43" s="26"/>
      <c r="G43" s="26"/>
      <c r="H43" s="26"/>
      <c r="I43" s="26"/>
      <c r="J43" s="26"/>
      <c r="K43" s="19">
        <f>K42+K26+K10</f>
        <v>400222</v>
      </c>
      <c r="L43" s="19">
        <f>L42+L26+L10</f>
        <v>412323</v>
      </c>
      <c r="M43" s="19">
        <f>M42+M26+M10</f>
        <v>12101</v>
      </c>
      <c r="N43" s="19">
        <f>N42+N26+N10</f>
        <v>374968.19000000006</v>
      </c>
    </row>
    <row r="44" spans="1:14" x14ac:dyDescent="0.25">
      <c r="A44" s="2" t="s">
        <v>1</v>
      </c>
      <c r="B44" s="2" t="s">
        <v>10</v>
      </c>
      <c r="C44" s="2" t="s">
        <v>6</v>
      </c>
      <c r="D44" s="2" t="s">
        <v>6</v>
      </c>
      <c r="E44" s="2" t="s">
        <v>7</v>
      </c>
      <c r="F44" s="2" t="s">
        <v>1</v>
      </c>
      <c r="G44" s="2" t="s">
        <v>1</v>
      </c>
      <c r="H44" s="2" t="s">
        <v>1</v>
      </c>
      <c r="I44" s="4">
        <v>111</v>
      </c>
      <c r="J44" s="2" t="s">
        <v>70</v>
      </c>
      <c r="K44" s="2">
        <v>0</v>
      </c>
      <c r="L44" s="2">
        <v>2100</v>
      </c>
      <c r="M44" s="2">
        <f>L44-K44</f>
        <v>2100</v>
      </c>
      <c r="N44" s="3">
        <v>2100</v>
      </c>
    </row>
    <row r="45" spans="1:14" x14ac:dyDescent="0.25">
      <c r="A45" s="2"/>
      <c r="B45" s="2" t="s">
        <v>10</v>
      </c>
      <c r="C45" s="2" t="s">
        <v>6</v>
      </c>
      <c r="D45" s="2" t="s">
        <v>6</v>
      </c>
      <c r="E45" s="2" t="s">
        <v>7</v>
      </c>
      <c r="F45" s="2"/>
      <c r="G45" s="2"/>
      <c r="H45" s="2"/>
      <c r="I45" s="4">
        <v>111</v>
      </c>
      <c r="J45" s="2" t="s">
        <v>39</v>
      </c>
      <c r="K45" s="2">
        <v>38000</v>
      </c>
      <c r="L45" s="2">
        <v>38000</v>
      </c>
      <c r="M45" s="2">
        <f t="shared" ref="M45:M49" si="4">L45-K45</f>
        <v>0</v>
      </c>
      <c r="N45" s="3">
        <v>31677</v>
      </c>
    </row>
    <row r="46" spans="1:14" x14ac:dyDescent="0.25">
      <c r="A46" s="2"/>
      <c r="B46" s="2">
        <v>3</v>
      </c>
      <c r="C46" s="2">
        <v>2</v>
      </c>
      <c r="D46" s="2">
        <v>2</v>
      </c>
      <c r="E46" s="2" t="s">
        <v>7</v>
      </c>
      <c r="F46" s="2"/>
      <c r="G46" s="2"/>
      <c r="H46" s="2"/>
      <c r="I46" s="4">
        <v>111</v>
      </c>
      <c r="J46" s="2" t="s">
        <v>77</v>
      </c>
      <c r="K46" s="2">
        <v>0</v>
      </c>
      <c r="L46" s="2">
        <v>27000</v>
      </c>
      <c r="M46" s="2">
        <f t="shared" si="4"/>
        <v>27000</v>
      </c>
      <c r="N46" s="3">
        <v>0</v>
      </c>
    </row>
    <row r="47" spans="1:14" x14ac:dyDescent="0.25">
      <c r="A47" s="2"/>
      <c r="B47" s="2">
        <v>3</v>
      </c>
      <c r="C47" s="2">
        <v>2</v>
      </c>
      <c r="D47" s="2">
        <v>2</v>
      </c>
      <c r="E47" s="2" t="s">
        <v>7</v>
      </c>
      <c r="F47" s="2"/>
      <c r="G47" s="2"/>
      <c r="H47" s="2"/>
      <c r="I47" s="4">
        <v>111</v>
      </c>
      <c r="J47" s="2" t="s">
        <v>78</v>
      </c>
      <c r="K47" s="2">
        <v>0</v>
      </c>
      <c r="L47" s="2">
        <v>28000</v>
      </c>
      <c r="M47" s="2">
        <f t="shared" si="4"/>
        <v>28000</v>
      </c>
      <c r="N47" s="3">
        <v>0</v>
      </c>
    </row>
    <row r="48" spans="1:14" ht="14.25" customHeight="1" x14ac:dyDescent="0.25">
      <c r="A48" s="2"/>
      <c r="B48" s="2">
        <v>3</v>
      </c>
      <c r="C48" s="2">
        <v>2</v>
      </c>
      <c r="D48" s="2">
        <v>2</v>
      </c>
      <c r="E48" s="2" t="s">
        <v>7</v>
      </c>
      <c r="F48" s="2"/>
      <c r="G48" s="2"/>
      <c r="H48" s="2"/>
      <c r="I48" s="4">
        <v>111</v>
      </c>
      <c r="J48" s="2" t="s">
        <v>79</v>
      </c>
      <c r="K48" s="2">
        <v>0</v>
      </c>
      <c r="L48" s="2">
        <v>4000</v>
      </c>
      <c r="M48" s="2">
        <f t="shared" si="4"/>
        <v>4000</v>
      </c>
      <c r="N48" s="3">
        <v>4000</v>
      </c>
    </row>
    <row r="49" spans="1:14" x14ac:dyDescent="0.25">
      <c r="A49" s="2" t="s">
        <v>1</v>
      </c>
      <c r="B49" s="2" t="s">
        <v>10</v>
      </c>
      <c r="C49" s="2" t="s">
        <v>6</v>
      </c>
      <c r="D49" s="2" t="s">
        <v>6</v>
      </c>
      <c r="E49" s="2" t="s">
        <v>7</v>
      </c>
      <c r="F49" s="2" t="s">
        <v>38</v>
      </c>
      <c r="G49" s="2"/>
      <c r="H49" s="2" t="s">
        <v>1</v>
      </c>
      <c r="I49" s="4" t="s">
        <v>32</v>
      </c>
      <c r="J49" s="2" t="s">
        <v>76</v>
      </c>
      <c r="K49" s="2">
        <v>337735</v>
      </c>
      <c r="L49" s="2">
        <v>337735</v>
      </c>
      <c r="M49" s="2">
        <f t="shared" si="4"/>
        <v>0</v>
      </c>
      <c r="N49" s="3">
        <v>134778</v>
      </c>
    </row>
    <row r="50" spans="1:14" x14ac:dyDescent="0.25">
      <c r="A50" s="26" t="s">
        <v>51</v>
      </c>
      <c r="B50" s="26"/>
      <c r="C50" s="26"/>
      <c r="D50" s="26"/>
      <c r="E50" s="26"/>
      <c r="F50" s="26"/>
      <c r="G50" s="26"/>
      <c r="H50" s="26"/>
      <c r="I50" s="26"/>
      <c r="J50" s="26"/>
      <c r="K50" s="19">
        <f>SUM(K44:K49)</f>
        <v>375735</v>
      </c>
      <c r="L50" s="19">
        <f t="shared" ref="L50:N50" si="5">SUM(L44:L49)</f>
        <v>436835</v>
      </c>
      <c r="M50" s="19">
        <f t="shared" si="5"/>
        <v>61100</v>
      </c>
      <c r="N50" s="19">
        <f t="shared" si="5"/>
        <v>172555</v>
      </c>
    </row>
    <row r="51" spans="1:14" x14ac:dyDescent="0.25">
      <c r="A51" s="2" t="s">
        <v>1</v>
      </c>
      <c r="B51" s="2" t="s">
        <v>19</v>
      </c>
      <c r="C51" s="2" t="s">
        <v>21</v>
      </c>
      <c r="D51" s="2" t="s">
        <v>10</v>
      </c>
      <c r="E51" s="2" t="s">
        <v>1</v>
      </c>
      <c r="F51" s="2" t="s">
        <v>1</v>
      </c>
      <c r="G51" s="2" t="s">
        <v>1</v>
      </c>
      <c r="H51" s="2" t="s">
        <v>1</v>
      </c>
      <c r="I51" s="4" t="s">
        <v>80</v>
      </c>
      <c r="J51" s="2" t="s">
        <v>81</v>
      </c>
      <c r="K51" s="2">
        <v>226071</v>
      </c>
      <c r="L51" s="2">
        <v>226071</v>
      </c>
      <c r="M51" s="2">
        <f>L51-K51</f>
        <v>0</v>
      </c>
      <c r="N51" s="3">
        <v>226070.2</v>
      </c>
    </row>
    <row r="52" spans="1:14" x14ac:dyDescent="0.25">
      <c r="A52" s="2" t="s">
        <v>1</v>
      </c>
      <c r="B52" s="2" t="s">
        <v>19</v>
      </c>
      <c r="C52" s="2" t="s">
        <v>21</v>
      </c>
      <c r="D52" s="2">
        <v>4</v>
      </c>
      <c r="E52" s="2" t="s">
        <v>7</v>
      </c>
      <c r="F52" s="2" t="s">
        <v>1</v>
      </c>
      <c r="G52" s="2" t="s">
        <v>1</v>
      </c>
      <c r="H52" s="2" t="s">
        <v>1</v>
      </c>
      <c r="I52" s="4">
        <v>46</v>
      </c>
      <c r="J52" s="2" t="s">
        <v>67</v>
      </c>
      <c r="K52" s="2">
        <v>77800</v>
      </c>
      <c r="L52" s="2">
        <v>77800</v>
      </c>
      <c r="M52" s="2">
        <f t="shared" ref="M52:M54" si="6">L52-K52</f>
        <v>0</v>
      </c>
      <c r="N52" s="3">
        <v>62670.55</v>
      </c>
    </row>
    <row r="53" spans="1:14" x14ac:dyDescent="0.25">
      <c r="A53" s="2"/>
      <c r="B53" s="2">
        <v>4</v>
      </c>
      <c r="C53" s="2">
        <v>5</v>
      </c>
      <c r="D53" s="2">
        <v>6</v>
      </c>
      <c r="E53" s="2">
        <v>2</v>
      </c>
      <c r="F53" s="2"/>
      <c r="G53" s="2"/>
      <c r="H53" s="2"/>
      <c r="I53" s="4">
        <v>71</v>
      </c>
      <c r="J53" s="2" t="s">
        <v>82</v>
      </c>
      <c r="K53" s="2">
        <v>35000</v>
      </c>
      <c r="L53" s="2">
        <v>49000</v>
      </c>
      <c r="M53" s="2">
        <f t="shared" si="6"/>
        <v>14000</v>
      </c>
      <c r="N53" s="3">
        <v>49000</v>
      </c>
    </row>
    <row r="54" spans="1:14" x14ac:dyDescent="0.25">
      <c r="A54" s="2"/>
      <c r="B54" s="2">
        <v>5</v>
      </c>
      <c r="C54" s="2">
        <v>1</v>
      </c>
      <c r="D54" s="2">
        <v>3</v>
      </c>
      <c r="E54" s="2" t="s">
        <v>7</v>
      </c>
      <c r="F54" s="2"/>
      <c r="G54" s="2"/>
      <c r="H54" s="2"/>
      <c r="I54" s="4">
        <v>52</v>
      </c>
      <c r="J54" s="2" t="s">
        <v>83</v>
      </c>
      <c r="K54" s="2">
        <v>60000</v>
      </c>
      <c r="L54" s="2">
        <v>60000</v>
      </c>
      <c r="M54" s="2">
        <f t="shared" si="6"/>
        <v>0</v>
      </c>
      <c r="N54" s="3">
        <v>0</v>
      </c>
    </row>
    <row r="55" spans="1:14" x14ac:dyDescent="0.25">
      <c r="A55" s="19"/>
      <c r="B55" s="19" t="s">
        <v>53</v>
      </c>
      <c r="C55" s="19"/>
      <c r="D55" s="19"/>
      <c r="E55" s="19"/>
      <c r="F55" s="19"/>
      <c r="G55" s="19"/>
      <c r="H55" s="19"/>
      <c r="I55" s="20"/>
      <c r="J55" s="19"/>
      <c r="K55" s="19">
        <f>SUM(K51:K54)</f>
        <v>398871</v>
      </c>
      <c r="L55" s="19">
        <f>SUM(L51:L54)</f>
        <v>412871</v>
      </c>
      <c r="M55" s="19">
        <f>SUM(M51:M52)</f>
        <v>0</v>
      </c>
      <c r="N55" s="19">
        <f>SUM(N51:N54)</f>
        <v>337740.75</v>
      </c>
    </row>
    <row r="56" spans="1:14" s="15" customFormat="1" ht="33" customHeight="1" x14ac:dyDescent="0.25">
      <c r="A56" s="25" t="s">
        <v>68</v>
      </c>
      <c r="B56" s="25"/>
      <c r="C56" s="25"/>
      <c r="D56" s="25"/>
      <c r="E56" s="25"/>
      <c r="F56" s="25"/>
      <c r="G56" s="25"/>
      <c r="H56" s="25"/>
      <c r="I56" s="25"/>
      <c r="J56" s="25"/>
      <c r="K56" s="21">
        <f>K55+K50+K43</f>
        <v>1174828</v>
      </c>
      <c r="L56" s="21">
        <f>L55+L50+L43</f>
        <v>1262029</v>
      </c>
      <c r="M56" s="21">
        <f>M55+M50+M43</f>
        <v>73201</v>
      </c>
      <c r="N56" s="21">
        <f>N55+N50+N43</f>
        <v>885263.94000000006</v>
      </c>
    </row>
  </sheetData>
  <mergeCells count="9">
    <mergeCell ref="A2:E2"/>
    <mergeCell ref="A1:L1"/>
    <mergeCell ref="A10:J10"/>
    <mergeCell ref="A56:J56"/>
    <mergeCell ref="A50:J50"/>
    <mergeCell ref="A43:J43"/>
    <mergeCell ref="G2:I2"/>
    <mergeCell ref="A26:J26"/>
    <mergeCell ref="A42:J4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ZU 2021 - prijmy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LACHOVÁ Jarmila</dc:creator>
  <cp:lastModifiedBy>KILIK Tatiana</cp:lastModifiedBy>
  <cp:lastPrinted>2022-05-30T13:10:24Z</cp:lastPrinted>
  <dcterms:created xsi:type="dcterms:W3CDTF">2022-05-30T12:07:56Z</dcterms:created>
  <dcterms:modified xsi:type="dcterms:W3CDTF">2025-01-27T08:45:23Z</dcterms:modified>
</cp:coreProperties>
</file>